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SAÚDE MENTAL\CAISM AF\Site\Conteúdo Acesso a Informação\5. Demonstrativo Financeiros\Demonstrativo Financeiro Contratual\2025\12.2025\"/>
    </mc:Choice>
  </mc:AlternateContent>
  <xr:revisionPtr revIDLastSave="0" documentId="13_ncr:1_{55D3AB05-53B0-41F3-B246-335BF6F486BA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E17" i="1"/>
  <c r="D17" i="1"/>
  <c r="E16" i="1"/>
  <c r="E15" i="1"/>
  <c r="E14" i="1"/>
  <c r="D14" i="1"/>
  <c r="E13" i="1"/>
  <c r="D12" i="1"/>
  <c r="E12" i="1"/>
  <c r="D11" i="1"/>
  <c r="E11" i="1" s="1"/>
  <c r="E10" i="1"/>
  <c r="D9" i="1"/>
  <c r="E9" i="1"/>
  <c r="E7" i="1"/>
  <c r="E8" i="1"/>
  <c r="C9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<sst xmlns="http://schemas.openxmlformats.org/spreadsheetml/2006/main" count="20" uniqueCount="20">
  <si>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</si>
  <si>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</si>
  <si>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</si>
  <si>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</si>
  <si>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</si>
  <si>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</si>
  <si>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</si>
  <si>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</si>
  <si>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</si>
  <si>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</si>
  <si>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</si>
  <si>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</si>
  <si>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</si>
  <si>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</si>
  <si>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</si>
  <si>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</si>
  <si>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</si>
  <si>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 xml:space="preserve">              DEMONSTRATIVO FINANCEIRO CONVENIADO</t>
  </si>
  <si>
    <t xml:space="preserve">                                                 ÁGUA FUNDA</t>
  </si>
  <si>
    <t xml:space="preserve">Fonte: Demonstrativo de Receitas e Despesas Anexo 12 - Prestação de Contas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</si>
</sst>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510778</xdr:colOff>
      <xdr:row>2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25053" cy="400050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428625</xdr:colOff>
      <xdr:row>0</xdr:row>
      <xdr:rowOff>95250</xdr:rowOff>
    </xdr:from>
    <xdr:to>
      <xdr:col>5</xdr:col>
      <xdr:colOff>3522</xdr:colOff>
      <xdr:row>3</xdr:row>
      <xdr:rowOff>28576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635057-3AEC-C68B-676F-A391287F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95250"/>
          <a:ext cx="603597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J14" sqref="J14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8" max="8" width="15.85546875" bestFit="1" customWidth="1"/>
    <col min="9" max="9" width="13.28515625" bestFit="1" customWidth="1"/>
  </cols>
  <sheetData>
    <row r="2" spans="1:9" x14ac:dyDescent="0.25">
      <c r="B2" s="8" t="s">
        <v>17</v>
      </c>
      <c r="C2" s="8"/>
      <c r="D2" s="8"/>
      <c r="E2" s="8"/>
    </row>
    <row r="3" spans="1:9" x14ac:dyDescent="0.25">
      <c r="B3" s="8" t="s">
        <v>16</v>
      </c>
      <c r="C3" s="8"/>
      <c r="D3" s="8"/>
      <c r="E3" s="8"/>
    </row>
    <row r="4" spans="1:9" x14ac:dyDescent="0.25">
      <c r="B4" s="8" t="s">
        <v>18</v>
      </c>
      <c r="C4" s="8"/>
      <c r="D4" s="8"/>
      <c r="E4" s="8"/>
    </row>
    <row r="6" spans="1:9" ht="50.25" customHeight="1" x14ac:dyDescent="0.25">
      <c r="A6" s="6">
        <v>2025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v>576701.86</v>
      </c>
      <c r="C7" s="2">
        <v>162123.76</v>
      </c>
      <c r="D7" s="3">
        <v>5014.1400000000003</v>
      </c>
      <c r="E7" s="2">
        <f t="shared" ref="E7:E14" si="0">B7-C7-D7</f>
        <v>409563.95999999996</v>
      </c>
    </row>
    <row r="8" spans="1:9" x14ac:dyDescent="0.25">
      <c r="A8" s="1" t="s">
        <v>1</v>
      </c>
      <c r="B8" s="2">
        <v>576701.86</v>
      </c>
      <c r="C8" s="2">
        <v>163795.14000000001</v>
      </c>
      <c r="D8" s="3">
        <v>3342.76</v>
      </c>
      <c r="E8" s="2">
        <f t="shared" si="0"/>
        <v>409563.95999999996</v>
      </c>
    </row>
    <row r="9" spans="1:9" x14ac:dyDescent="0.25">
      <c r="A9" s="1" t="s">
        <v>2</v>
      </c>
      <c r="B9" s="2">
        <v>576701.86</v>
      </c>
      <c r="C9" s="2">
        <f>978358.82</f>
        <v>978358.82</v>
      </c>
      <c r="D9" s="3">
        <f>8650.54+166394.36</f>
        <v>175044.9</v>
      </c>
      <c r="E9" s="2">
        <f t="shared" si="0"/>
        <v>-576701.86</v>
      </c>
    </row>
    <row r="10" spans="1:9" x14ac:dyDescent="0.25">
      <c r="A10" s="1" t="s">
        <v>3</v>
      </c>
      <c r="B10" s="2">
        <v>576701.86</v>
      </c>
      <c r="C10" s="2">
        <v>0</v>
      </c>
      <c r="D10" s="3">
        <v>0</v>
      </c>
      <c r="E10" s="2">
        <f t="shared" si="0"/>
        <v>576701.86</v>
      </c>
      <c r="H10" s="7"/>
      <c r="I10" s="7"/>
    </row>
    <row r="11" spans="1:9" x14ac:dyDescent="0.25">
      <c r="A11" s="1" t="s">
        <v>4</v>
      </c>
      <c r="B11" s="2">
        <v>576701.86</v>
      </c>
      <c r="C11" s="2">
        <v>526771.81999999995</v>
      </c>
      <c r="D11" s="3">
        <f>B11-C11</f>
        <v>49930.040000000037</v>
      </c>
      <c r="E11" s="2">
        <f t="shared" si="0"/>
        <v>0</v>
      </c>
    </row>
    <row r="12" spans="1:9" x14ac:dyDescent="0.25">
      <c r="A12" s="1" t="s">
        <v>5</v>
      </c>
      <c r="B12" s="2">
        <v>576701.86</v>
      </c>
      <c r="C12" s="2">
        <v>1133865.2</v>
      </c>
      <c r="D12" s="3">
        <f>576701.86+576701.86-C12</f>
        <v>19538.520000000019</v>
      </c>
      <c r="E12" s="2">
        <f t="shared" si="0"/>
        <v>-576701.86</v>
      </c>
    </row>
    <row r="13" spans="1:9" x14ac:dyDescent="0.25">
      <c r="A13" s="1" t="s">
        <v>6</v>
      </c>
      <c r="B13" s="2">
        <v>576701.86</v>
      </c>
      <c r="C13" s="2">
        <v>0</v>
      </c>
      <c r="D13" s="3">
        <v>0</v>
      </c>
      <c r="E13" s="2">
        <f t="shared" si="0"/>
        <v>576701.86</v>
      </c>
    </row>
    <row r="14" spans="1:9" x14ac:dyDescent="0.25">
      <c r="A14" s="1" t="s">
        <v>7</v>
      </c>
      <c r="B14" s="2">
        <v>576701.86</v>
      </c>
      <c r="C14" s="2">
        <v>569095.23</v>
      </c>
      <c r="D14" s="3">
        <f>B14-C14</f>
        <v>7606.6300000000047</v>
      </c>
      <c r="E14" s="2">
        <f t="shared" si="0"/>
        <v>0</v>
      </c>
      <c r="I14" s="4"/>
    </row>
    <row r="15" spans="1:9" x14ac:dyDescent="0.25">
      <c r="A15" s="1" t="s">
        <v>8</v>
      </c>
      <c r="B15" s="2">
        <v>576701.86</v>
      </c>
      <c r="C15" s="2">
        <v>1125214.67</v>
      </c>
      <c r="D15" s="3">
        <v>28189.05</v>
      </c>
      <c r="E15" s="2">
        <f>B15-C15-D15</f>
        <v>-576701.86</v>
      </c>
      <c r="I15" s="5"/>
    </row>
    <row r="16" spans="1:9" x14ac:dyDescent="0.25">
      <c r="A16" s="1" t="s">
        <v>9</v>
      </c>
      <c r="B16" s="2">
        <v>576701.86</v>
      </c>
      <c r="C16" s="2">
        <v>0</v>
      </c>
      <c r="D16" s="3">
        <v>0</v>
      </c>
      <c r="E16" s="2">
        <f>B16-C16-D16</f>
        <v>576701.86</v>
      </c>
    </row>
    <row r="17" spans="1:5" x14ac:dyDescent="0.25">
      <c r="A17" s="1" t="s">
        <v>10</v>
      </c>
      <c r="B17" s="2">
        <v>576701.86</v>
      </c>
      <c r="C17" s="2">
        <v>569095.23</v>
      </c>
      <c r="D17" s="3">
        <f>B17-C17</f>
        <v>7606.6300000000047</v>
      </c>
      <c r="E17" s="2">
        <f>B17-C17-D17</f>
        <v>0</v>
      </c>
    </row>
    <row r="18" spans="1:5" x14ac:dyDescent="0.25">
      <c r="A18" s="1" t="s">
        <v>11</v>
      </c>
      <c r="B18" s="2">
        <v>576701.86</v>
      </c>
      <c r="C18" s="2">
        <v>1105030.1100000001</v>
      </c>
      <c r="D18" s="3">
        <f>10490.14+37883.47</f>
        <v>48373.61</v>
      </c>
      <c r="E18" s="2">
        <f>B18-C18-D18</f>
        <v>-576701.8600000001</v>
      </c>
    </row>
    <row r="21" spans="1:5" x14ac:dyDescent="0.25">
      <c r="A21" s="9" t="s">
        <v>19</v>
      </c>
      <c r="B21" s="9"/>
      <c r="C21" s="9"/>
      <c r="D21" s="9"/>
      <c r="E21" s="9"/>
    </row>
  </sheetData>
  <mergeCells count="4">
    <mergeCell ref="B2:E2"/>
    <mergeCell ref="B3:E3"/>
    <mergeCell ref="A21:E21"/>
    <mergeCell ref="B4:E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Ferreira de Melo</cp:lastModifiedBy>
  <cp:lastPrinted>2025-02-17T14:54:32Z</cp:lastPrinted>
  <dcterms:created xsi:type="dcterms:W3CDTF">2018-08-24T20:28:36Z</dcterms:created>
  <dcterms:modified xsi:type="dcterms:W3CDTF">2026-01-16T18:12:18Z</dcterms:modified>
</cp:coreProperties>
</file>