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AF\Site\Conteúdo Acesso a Informação\5. Demonstrativo Financeiros\Demonstrativo Financeiro Contratual\2024\12.2024\"/>
    </mc:Choice>
  </mc:AlternateContent>
  <xr:revisionPtr revIDLastSave="0" documentId="13_ncr:1_{843A1C6F-3075-4BC8-BE77-D4847E99805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D18" i="1"/>
  <c r="E17" i="1"/>
  <c r="D17" i="1"/>
  <c r="E15" i="1"/>
  <c r="E16" i="1"/>
  <c r="D16" i="1"/>
  <c r="E10" i="1"/>
  <c r="E11" i="1"/>
  <c r="E12" i="1"/>
  <c r="E13" i="1"/>
  <c r="E14" i="1"/>
  <c r="E8" i="1"/>
  <c r="E7" i="1"/>
  <c r="E9" i="1"/>
  <c r="C13" i="1" l="1"/>
  <c r="C11" i="1"/>
  <c r="C9" i="1"/>
  <c r="C7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<sst xmlns="http://schemas.openxmlformats.org/spreadsheetml/2006/main" count="20" uniqueCount="20">
  <si>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</si>
  <si>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</si>
  <si>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</si>
  <si>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</si>
  <si>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</si>
  <si>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</si>
  <si>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</si>
  <si>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</si>
  <si>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</si>
  <si>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</si>
  <si>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</si>
  <si>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</si>
  <si>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</si>
  <si>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</si>
  <si>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</si>
  <si>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</si>
  <si>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</si>
  <si>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</si>
  <si>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</si>
  <si>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17 -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</si>
</sst>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123824</xdr:rowOff>
    </xdr:from>
    <xdr:to>
      <xdr:col>0</xdr:col>
      <xdr:colOff>545901</xdr:colOff>
      <xdr:row>2</xdr:row>
      <xdr:rowOff>95249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3824"/>
          <a:ext cx="374451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0</xdr:row>
      <xdr:rowOff>114299</xdr:rowOff>
    </xdr:from>
    <xdr:to>
      <xdr:col>4</xdr:col>
      <xdr:colOff>1024974</xdr:colOff>
      <xdr:row>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35057-3AEC-C68B-676F-A391287F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14299"/>
          <a:ext cx="501099" cy="41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J8" sqref="J8"/>
    </sheetView>
  </sheetViews>
  <sheetFormatPr defaultRowHeight="15" x14ac:dyDescent="0.25"/>
  <cols>
    <col min="1" max="1" width="11.710937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16</v>
      </c>
      <c r="C3" s="8"/>
      <c r="D3" s="8"/>
      <c r="E3" s="8"/>
    </row>
    <row r="4" spans="1:9" x14ac:dyDescent="0.25">
      <c r="B4" s="8" t="s">
        <v>18</v>
      </c>
      <c r="C4" s="8"/>
      <c r="D4" s="8"/>
      <c r="E4" s="8"/>
    </row>
    <row r="6" spans="1:9" ht="50.25" customHeight="1" x14ac:dyDescent="0.25">
      <c r="A6" s="6">
        <v>2024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167137.9</v>
      </c>
      <c r="C7" s="2">
        <f>20578.86</f>
        <v>20578.86</v>
      </c>
      <c r="D7" s="3">
        <v>0</v>
      </c>
      <c r="E7" s="2">
        <f t="shared" ref="E7:E8" si="0">B7-C7-D7</f>
        <v>146559.03999999998</v>
      </c>
    </row>
    <row r="8" spans="1:9" x14ac:dyDescent="0.25">
      <c r="A8" s="1" t="s">
        <v>1</v>
      </c>
      <c r="B8" s="2">
        <v>167137.9</v>
      </c>
      <c r="C8" s="2">
        <v>16210.95</v>
      </c>
      <c r="D8" s="3">
        <v>0</v>
      </c>
      <c r="E8" s="2">
        <f t="shared" si="0"/>
        <v>150926.94999999998</v>
      </c>
    </row>
    <row r="9" spans="1:9" x14ac:dyDescent="0.25">
      <c r="A9" s="1" t="s">
        <v>2</v>
      </c>
      <c r="B9" s="2">
        <v>167137.9</v>
      </c>
      <c r="C9" s="2">
        <f>33447.06+130348.09</f>
        <v>163795.15</v>
      </c>
      <c r="D9" s="3">
        <v>3342.75</v>
      </c>
      <c r="E9" s="2">
        <f>B9-C9-D9</f>
        <v>0</v>
      </c>
    </row>
    <row r="10" spans="1:9" x14ac:dyDescent="0.25">
      <c r="A10" s="1" t="s">
        <v>3</v>
      </c>
      <c r="B10" s="2">
        <v>167137.9</v>
      </c>
      <c r="C10" s="2">
        <v>164630.84</v>
      </c>
      <c r="D10" s="3">
        <v>2507.06</v>
      </c>
      <c r="E10" s="2">
        <f t="shared" ref="E10:E18" si="1">B10-C10-D10</f>
        <v>0</v>
      </c>
    </row>
    <row r="11" spans="1:9" x14ac:dyDescent="0.25">
      <c r="A11" s="1" t="s">
        <v>4</v>
      </c>
      <c r="B11" s="2">
        <v>167137.9</v>
      </c>
      <c r="C11" s="2">
        <f>167137.9+162123.77</f>
        <v>329261.67</v>
      </c>
      <c r="D11" s="3">
        <v>5014.13</v>
      </c>
      <c r="E11" s="2">
        <f t="shared" si="1"/>
        <v>-167137.9</v>
      </c>
    </row>
    <row r="12" spans="1:9" x14ac:dyDescent="0.25">
      <c r="A12" s="1" t="s">
        <v>5</v>
      </c>
      <c r="B12" s="2">
        <v>167137.9</v>
      </c>
      <c r="C12" s="2">
        <v>0</v>
      </c>
      <c r="D12" s="3">
        <v>0</v>
      </c>
      <c r="E12" s="2">
        <f t="shared" si="1"/>
        <v>167137.9</v>
      </c>
    </row>
    <row r="13" spans="1:9" x14ac:dyDescent="0.25">
      <c r="A13" s="1" t="s">
        <v>6</v>
      </c>
      <c r="B13" s="2">
        <v>167137.9</v>
      </c>
      <c r="C13" s="2">
        <f>162959.46+160452.38</f>
        <v>323411.83999999997</v>
      </c>
      <c r="D13" s="3">
        <v>10863.96</v>
      </c>
      <c r="E13" s="2">
        <f t="shared" si="1"/>
        <v>-167137.89999999997</v>
      </c>
    </row>
    <row r="14" spans="1:9" x14ac:dyDescent="0.25">
      <c r="A14" s="1" t="s">
        <v>7</v>
      </c>
      <c r="B14" s="2">
        <v>167137.9</v>
      </c>
      <c r="C14" s="2">
        <v>165466.51999999999</v>
      </c>
      <c r="D14" s="3">
        <v>1671.38</v>
      </c>
      <c r="E14" s="2">
        <f t="shared" si="1"/>
        <v>4.5474735088646412E-12</v>
      </c>
      <c r="I14" s="4"/>
    </row>
    <row r="15" spans="1:9" x14ac:dyDescent="0.25">
      <c r="A15" s="1" t="s">
        <v>8</v>
      </c>
      <c r="B15" s="2">
        <v>167137.9</v>
      </c>
      <c r="C15" s="2">
        <v>0</v>
      </c>
      <c r="D15" s="3">
        <v>0</v>
      </c>
      <c r="E15" s="2">
        <f>B15-C15-D15</f>
        <v>167137.9</v>
      </c>
      <c r="I15" s="5"/>
    </row>
    <row r="16" spans="1:9" x14ac:dyDescent="0.25">
      <c r="A16" s="1" t="s">
        <v>9</v>
      </c>
      <c r="B16" s="2">
        <v>167137.9</v>
      </c>
      <c r="C16" s="2">
        <v>162959.45000000001</v>
      </c>
      <c r="D16" s="3">
        <f>B16-C16</f>
        <v>4178.4499999999825</v>
      </c>
      <c r="E16" s="2">
        <f t="shared" si="1"/>
        <v>0</v>
      </c>
    </row>
    <row r="17" spans="1:5" x14ac:dyDescent="0.25">
      <c r="A17" s="1" t="s">
        <v>10</v>
      </c>
      <c r="B17" s="2">
        <v>167137.9</v>
      </c>
      <c r="C17" s="2">
        <v>164630.82999999999</v>
      </c>
      <c r="D17" s="3">
        <f>B17-C17</f>
        <v>2507.070000000007</v>
      </c>
      <c r="E17" s="2">
        <f t="shared" si="1"/>
        <v>0</v>
      </c>
    </row>
    <row r="18" spans="1:5" x14ac:dyDescent="0.25">
      <c r="A18" s="1" t="s">
        <v>11</v>
      </c>
      <c r="B18" s="2">
        <v>167137.9</v>
      </c>
      <c r="C18" s="2">
        <v>162123.76</v>
      </c>
      <c r="D18" s="3">
        <f>B18-C18</f>
        <v>5014.1399999999849</v>
      </c>
      <c r="E18" s="2">
        <f t="shared" si="1"/>
        <v>0</v>
      </c>
    </row>
    <row r="21" spans="1:5" x14ac:dyDescent="0.25">
      <c r="A21" s="7" t="s">
        <v>19</v>
      </c>
      <c r="B21" s="7"/>
      <c r="C21" s="7"/>
      <c r="D21" s="7"/>
      <c r="E21" s="7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2024-10-14T18:50:46Z</cp:lastPrinted>
  <dcterms:created xsi:type="dcterms:W3CDTF">2018-08-24T20:28:36Z</dcterms:created>
  <dcterms:modified xsi:type="dcterms:W3CDTF">2025-05-26T16:22:54Z</dcterms:modified>
</cp:coreProperties>
</file>